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15" windowWidth="15330" windowHeight="8565"/>
  </bookViews>
  <sheets>
    <sheet name="Profile" sheetId="1" r:id="rId1"/>
  </sheets>
  <definedNames>
    <definedName name="_AMO_UniqueIdentifier" hidden="1">"'9c576093-3848-4504-9e56-bfb9af55304e'"</definedName>
    <definedName name="_xlnm.Print_Area" localSheetId="0">Profile!$A$1:$O$53</definedName>
  </definedNames>
  <calcPr calcId="145621"/>
</workbook>
</file>

<file path=xl/calcChain.xml><?xml version="1.0" encoding="utf-8"?>
<calcChain xmlns="http://schemas.openxmlformats.org/spreadsheetml/2006/main">
  <c r="K52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52" i="1" l="1"/>
  <c r="N52" i="1"/>
  <c r="D52" i="1"/>
  <c r="G52" i="1"/>
  <c r="I52" i="1"/>
  <c r="M52" i="1"/>
  <c r="J52" i="1" l="1"/>
</calcChain>
</file>

<file path=xl/sharedStrings.xml><?xml version="1.0" encoding="utf-8"?>
<sst xmlns="http://schemas.openxmlformats.org/spreadsheetml/2006/main" count="152" uniqueCount="150">
  <si>
    <t>Illinois Community College Board</t>
  </si>
  <si>
    <t>Table 1</t>
  </si>
  <si>
    <t>A SUMMARY PROFILE OF THE ILLINOIS PUBLIC COMMUNITY COLLEGES</t>
  </si>
  <si>
    <t>District Size</t>
  </si>
  <si>
    <t>Student Enrollment</t>
  </si>
  <si>
    <t xml:space="preserve">Educ. </t>
  </si>
  <si>
    <t>All</t>
  </si>
  <si>
    <t>Annual</t>
  </si>
  <si>
    <t>Dist.</t>
  </si>
  <si>
    <t>District</t>
  </si>
  <si>
    <t># of</t>
  </si>
  <si>
    <t>Square</t>
  </si>
  <si>
    <t>Base EAV</t>
  </si>
  <si>
    <t>&amp; O&amp;M</t>
  </si>
  <si>
    <t>Other</t>
  </si>
  <si>
    <t>Tuition &amp;</t>
  </si>
  <si>
    <t>No.</t>
  </si>
  <si>
    <t>Location</t>
  </si>
  <si>
    <t>Coll.</t>
  </si>
  <si>
    <t>Miles</t>
  </si>
  <si>
    <t>Rate</t>
  </si>
  <si>
    <t>Tax Rates</t>
  </si>
  <si>
    <t>Total</t>
  </si>
  <si>
    <t>Headcount</t>
  </si>
  <si>
    <t>FTE</t>
  </si>
  <si>
    <t>Fee Charges</t>
  </si>
  <si>
    <t xml:space="preserve">503 </t>
  </si>
  <si>
    <t>BLACK HAWK</t>
  </si>
  <si>
    <t>Moline</t>
  </si>
  <si>
    <t xml:space="preserve">508 </t>
  </si>
  <si>
    <t>CHICAGO</t>
  </si>
  <si>
    <t>Chicago</t>
  </si>
  <si>
    <t xml:space="preserve">507 </t>
  </si>
  <si>
    <t>DANVILLE</t>
  </si>
  <si>
    <t>Danville</t>
  </si>
  <si>
    <t xml:space="preserve">502 </t>
  </si>
  <si>
    <t>DUPAGE</t>
  </si>
  <si>
    <t>Glen Ellyn</t>
  </si>
  <si>
    <t xml:space="preserve">509 </t>
  </si>
  <si>
    <t>ELGIN</t>
  </si>
  <si>
    <t>Elgin</t>
  </si>
  <si>
    <t xml:space="preserve">512 </t>
  </si>
  <si>
    <t>HARPER</t>
  </si>
  <si>
    <t>Palatine</t>
  </si>
  <si>
    <t>540</t>
  </si>
  <si>
    <t>HEARTLAND</t>
  </si>
  <si>
    <t>Bloomington</t>
  </si>
  <si>
    <t xml:space="preserve">519 </t>
  </si>
  <si>
    <t>HIGHLAND</t>
  </si>
  <si>
    <t>Freeport</t>
  </si>
  <si>
    <t xml:space="preserve">514 </t>
  </si>
  <si>
    <t>ILLINOIS CENTRAL</t>
  </si>
  <si>
    <t>East Peoria</t>
  </si>
  <si>
    <t xml:space="preserve">529 </t>
  </si>
  <si>
    <t>ILLINOIS EASTERN</t>
  </si>
  <si>
    <t>Olney</t>
  </si>
  <si>
    <t xml:space="preserve">513 </t>
  </si>
  <si>
    <t>ILLINOIS VALLEY</t>
  </si>
  <si>
    <t>Oglesby</t>
  </si>
  <si>
    <t xml:space="preserve">525 </t>
  </si>
  <si>
    <t>JOLIET</t>
  </si>
  <si>
    <t>Joliet</t>
  </si>
  <si>
    <t xml:space="preserve">520 </t>
  </si>
  <si>
    <t>KANKAKEE</t>
  </si>
  <si>
    <t>Kankakee</t>
  </si>
  <si>
    <t xml:space="preserve">501 </t>
  </si>
  <si>
    <t>KASKASKIA</t>
  </si>
  <si>
    <t>Centralia</t>
  </si>
  <si>
    <t xml:space="preserve">523 </t>
  </si>
  <si>
    <t>KISHWAUKEE</t>
  </si>
  <si>
    <t>Malta</t>
  </si>
  <si>
    <t xml:space="preserve">532 </t>
  </si>
  <si>
    <t>LAKE COUNTY</t>
  </si>
  <si>
    <t>Grayslake</t>
  </si>
  <si>
    <t xml:space="preserve">517 </t>
  </si>
  <si>
    <t>LAKE LAND</t>
  </si>
  <si>
    <t>Mattoon</t>
  </si>
  <si>
    <t xml:space="preserve">536 </t>
  </si>
  <si>
    <t>LEWIS &amp; CLARK</t>
  </si>
  <si>
    <t>Godfrey</t>
  </si>
  <si>
    <t xml:space="preserve">526 </t>
  </si>
  <si>
    <t>LINCOLN LAND</t>
  </si>
  <si>
    <t>Springfield</t>
  </si>
  <si>
    <t xml:space="preserve">530 </t>
  </si>
  <si>
    <t>LOGAN</t>
  </si>
  <si>
    <t>Carterville</t>
  </si>
  <si>
    <t xml:space="preserve">528 </t>
  </si>
  <si>
    <t>MC HENRY</t>
  </si>
  <si>
    <t>Crystal Lake</t>
  </si>
  <si>
    <t xml:space="preserve">524 </t>
  </si>
  <si>
    <t>MORAINE VALLEY</t>
  </si>
  <si>
    <t>Palos Hills</t>
  </si>
  <si>
    <t xml:space="preserve">527 </t>
  </si>
  <si>
    <t>MORTON</t>
  </si>
  <si>
    <t>Cicero</t>
  </si>
  <si>
    <t xml:space="preserve">535 </t>
  </si>
  <si>
    <t>OAKTON</t>
  </si>
  <si>
    <t>Des Plaines</t>
  </si>
  <si>
    <t xml:space="preserve">505 </t>
  </si>
  <si>
    <t>PARKLAND</t>
  </si>
  <si>
    <t>Champaign</t>
  </si>
  <si>
    <t xml:space="preserve">515 </t>
  </si>
  <si>
    <t>PRAIRIE STATE</t>
  </si>
  <si>
    <t>Chicago Hgts.</t>
  </si>
  <si>
    <t xml:space="preserve">521 </t>
  </si>
  <si>
    <t>REND LAKE</t>
  </si>
  <si>
    <t>Ina</t>
  </si>
  <si>
    <t xml:space="preserve">537 </t>
  </si>
  <si>
    <t>RICHLAND</t>
  </si>
  <si>
    <t>Decatur</t>
  </si>
  <si>
    <t xml:space="preserve">511 </t>
  </si>
  <si>
    <t>ROCK VALLEY</t>
  </si>
  <si>
    <t>Rockford</t>
  </si>
  <si>
    <t xml:space="preserve">518 </t>
  </si>
  <si>
    <t>SANDBURG</t>
  </si>
  <si>
    <t>Galesburg</t>
  </si>
  <si>
    <t xml:space="preserve">506 </t>
  </si>
  <si>
    <t>SAUK VALLEY</t>
  </si>
  <si>
    <t>Dixon</t>
  </si>
  <si>
    <t xml:space="preserve">531 </t>
  </si>
  <si>
    <t>SHAWNEE</t>
  </si>
  <si>
    <t>Ullin</t>
  </si>
  <si>
    <t xml:space="preserve">510 </t>
  </si>
  <si>
    <t>SOUTH SUBURBAN</t>
  </si>
  <si>
    <t>S. Holland</t>
  </si>
  <si>
    <t xml:space="preserve">533 </t>
  </si>
  <si>
    <t>SOUTHEASTERN</t>
  </si>
  <si>
    <t>Harrisburg</t>
  </si>
  <si>
    <t xml:space="preserve">522 </t>
  </si>
  <si>
    <t>SOUTHWESTERN</t>
  </si>
  <si>
    <t>Belleville</t>
  </si>
  <si>
    <t xml:space="preserve">534 </t>
  </si>
  <si>
    <t>SPOON RIVER</t>
  </si>
  <si>
    <t>Canton</t>
  </si>
  <si>
    <t xml:space="preserve">504 </t>
  </si>
  <si>
    <t>TRITON</t>
  </si>
  <si>
    <t>River Grove</t>
  </si>
  <si>
    <t xml:space="preserve">516 </t>
  </si>
  <si>
    <t>WAUBONSEE</t>
  </si>
  <si>
    <t>Sugar Grove</t>
  </si>
  <si>
    <t xml:space="preserve">539 </t>
  </si>
  <si>
    <t>WOOD</t>
  </si>
  <si>
    <t>Quincy</t>
  </si>
  <si>
    <t>16 &amp; Over</t>
  </si>
  <si>
    <t>2013 Population</t>
  </si>
  <si>
    <t>2013 Tax</t>
  </si>
  <si>
    <t>2013 Tax Rates Extended</t>
  </si>
  <si>
    <t>Fall 2014</t>
  </si>
  <si>
    <t>FY 14</t>
  </si>
  <si>
    <t>FY 15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</si>
</sst>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164" formatCode="#,##0.0"/>
    <numFmt numFmtId="165" formatCode="&quot;$&quot;#,##0"/>
    <numFmt numFmtId="166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>
      <alignment vertical="top"/>
    </xf>
    <xf numFmtId="4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2" fontId="5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3" fillId="2" borderId="0" applyFont="0" applyFill="0" applyBorder="0" applyAlignment="0" applyProtection="0"/>
    <xf numFmtId="0" fontId="11" fillId="0" borderId="0"/>
    <xf numFmtId="0" fontId="5" fillId="0" borderId="0"/>
    <xf numFmtId="0" fontId="5" fillId="2" borderId="0" applyFont="0" applyFill="0" applyBorder="0" applyAlignment="0" applyProtection="0"/>
    <xf numFmtId="0" fontId="5" fillId="0" borderId="0"/>
    <xf numFmtId="0" fontId="1" fillId="0" borderId="0"/>
    <xf numFmtId="0" fontId="13" fillId="0" borderId="0"/>
    <xf numFmtId="3" fontId="12" fillId="0" borderId="0"/>
  </cellStyleXfs>
  <cellXfs count="81">
    <xf numFmtId="0" fontId="0" fillId="2" borderId="0" xfId="0" applyFill="1" applyAlignment="1"/>
    <xf numFmtId="3" fontId="7" fillId="0" borderId="0" xfId="2" applyFont="1" applyFill="1"/>
    <xf numFmtId="164" fontId="6" fillId="0" borderId="0" xfId="0" applyNumberFormat="1" applyFont="1" applyFill="1" applyAlignment="1">
      <alignment horizontal="centerContinuous"/>
    </xf>
    <xf numFmtId="164" fontId="8" fillId="0" borderId="0" xfId="0" applyNumberFormat="1" applyFont="1" applyFill="1" applyAlignment="1"/>
    <xf numFmtId="164" fontId="7" fillId="0" borderId="1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/>
    <xf numFmtId="166" fontId="10" fillId="0" borderId="2" xfId="3" applyNumberFormat="1" applyFont="1" applyFill="1" applyBorder="1"/>
    <xf numFmtId="166" fontId="10" fillId="0" borderId="3" xfId="3" applyNumberFormat="1" applyFont="1" applyFill="1" applyBorder="1"/>
    <xf numFmtId="165" fontId="7" fillId="0" borderId="1" xfId="0" applyNumberFormat="1" applyFont="1" applyFill="1" applyBorder="1" applyAlignment="1"/>
    <xf numFmtId="165" fontId="7" fillId="0" borderId="3" xfId="0" applyNumberFormat="1" applyFont="1" applyFill="1" applyBorder="1" applyAlignment="1"/>
    <xf numFmtId="0" fontId="7" fillId="0" borderId="0" xfId="0" applyFont="1" applyFill="1" applyAlignment="1"/>
    <xf numFmtId="164" fontId="7" fillId="0" borderId="0" xfId="0" applyNumberFormat="1" applyFont="1" applyFill="1" applyAlignment="1"/>
    <xf numFmtId="4" fontId="6" fillId="0" borderId="0" xfId="1" applyFont="1" applyFill="1" applyAlignment="1">
      <alignment horizontal="centerContinuous"/>
    </xf>
    <xf numFmtId="4" fontId="8" fillId="0" borderId="0" xfId="1" applyFont="1" applyFill="1"/>
    <xf numFmtId="4" fontId="7" fillId="0" borderId="4" xfId="1" applyFont="1" applyFill="1" applyBorder="1" applyAlignment="1">
      <alignment horizontal="centerContinuous"/>
    </xf>
    <xf numFmtId="4" fontId="7" fillId="0" borderId="0" xfId="1" applyFont="1" applyFill="1" applyBorder="1" applyAlignment="1">
      <alignment horizontal="center"/>
    </xf>
    <xf numFmtId="4" fontId="7" fillId="0" borderId="5" xfId="1" applyFont="1" applyFill="1" applyBorder="1" applyAlignment="1">
      <alignment horizontal="center"/>
    </xf>
    <xf numFmtId="4" fontId="7" fillId="0" borderId="6" xfId="1" applyFont="1" applyFill="1" applyBorder="1" applyAlignment="1">
      <alignment horizontal="center"/>
    </xf>
    <xf numFmtId="4" fontId="7" fillId="0" borderId="7" xfId="1" applyFont="1" applyFill="1" applyBorder="1" applyAlignment="1">
      <alignment horizontal="center"/>
    </xf>
    <xf numFmtId="4" fontId="7" fillId="0" borderId="0" xfId="1" applyFont="1" applyFill="1" applyBorder="1"/>
    <xf numFmtId="4" fontId="7" fillId="0" borderId="5" xfId="1" applyFont="1" applyFill="1" applyBorder="1"/>
    <xf numFmtId="4" fontId="7" fillId="0" borderId="0" xfId="0" applyNumberFormat="1" applyFont="1" applyFill="1" applyBorder="1" applyAlignment="1"/>
    <xf numFmtId="4" fontId="7" fillId="0" borderId="8" xfId="1" applyFont="1" applyFill="1" applyBorder="1"/>
    <xf numFmtId="4" fontId="7" fillId="0" borderId="9" xfId="1" applyFont="1" applyFill="1" applyBorder="1"/>
    <xf numFmtId="4" fontId="7" fillId="0" borderId="6" xfId="1" applyFont="1" applyFill="1" applyBorder="1"/>
    <xf numFmtId="4" fontId="7" fillId="0" borderId="0" xfId="1" applyFont="1" applyFill="1"/>
    <xf numFmtId="3" fontId="6" fillId="0" borderId="0" xfId="2" applyFont="1" applyFill="1" applyAlignment="1">
      <alignment horizontal="centerContinuous"/>
    </xf>
    <xf numFmtId="3" fontId="7" fillId="0" borderId="9" xfId="2" applyFont="1" applyFill="1" applyBorder="1" applyAlignment="1">
      <alignment horizontal="left"/>
    </xf>
    <xf numFmtId="3" fontId="7" fillId="0" borderId="5" xfId="2" applyFont="1" applyFill="1" applyBorder="1" applyAlignment="1">
      <alignment horizontal="center"/>
    </xf>
    <xf numFmtId="3" fontId="7" fillId="0" borderId="7" xfId="2" applyFont="1" applyFill="1" applyBorder="1" applyAlignment="1">
      <alignment horizontal="center"/>
    </xf>
    <xf numFmtId="3" fontId="7" fillId="0" borderId="5" xfId="2" applyFont="1" applyFill="1" applyBorder="1"/>
    <xf numFmtId="165" fontId="7" fillId="0" borderId="5" xfId="0" applyNumberFormat="1" applyFont="1" applyFill="1" applyBorder="1" applyAlignment="1"/>
    <xf numFmtId="165" fontId="7" fillId="0" borderId="9" xfId="10" applyNumberFormat="1" applyFont="1" applyFill="1" applyBorder="1"/>
    <xf numFmtId="165" fontId="7" fillId="0" borderId="7" xfId="10" applyNumberFormat="1" applyFont="1" applyFill="1" applyBorder="1"/>
    <xf numFmtId="3" fontId="7" fillId="0" borderId="10" xfId="2" applyFont="1" applyFill="1" applyBorder="1" applyAlignment="1">
      <alignment horizontal="centerContinuous"/>
    </xf>
    <xf numFmtId="3" fontId="7" fillId="0" borderId="0" xfId="2" applyFont="1" applyFill="1" applyBorder="1" applyAlignment="1">
      <alignment horizontal="center"/>
    </xf>
    <xf numFmtId="3" fontId="7" fillId="0" borderId="6" xfId="2" applyFont="1" applyFill="1" applyBorder="1" applyAlignment="1">
      <alignment horizontal="center"/>
    </xf>
    <xf numFmtId="3" fontId="7" fillId="0" borderId="11" xfId="2" applyFont="1" applyFill="1" applyBorder="1"/>
    <xf numFmtId="0" fontId="7" fillId="0" borderId="8" xfId="0" applyFont="1" applyFill="1" applyBorder="1" applyAlignment="1"/>
    <xf numFmtId="3" fontId="7" fillId="0" borderId="0" xfId="0" applyNumberFormat="1" applyFont="1" applyFill="1" applyAlignment="1"/>
    <xf numFmtId="3" fontId="9" fillId="0" borderId="0" xfId="0" applyNumberFormat="1" applyFont="1" applyFill="1" applyAlignment="1"/>
    <xf numFmtId="3" fontId="7" fillId="0" borderId="12" xfId="2" applyFont="1" applyFill="1" applyBorder="1" applyAlignment="1">
      <alignment horizontal="centerContinuous"/>
    </xf>
    <xf numFmtId="3" fontId="7" fillId="0" borderId="9" xfId="2" applyFont="1" applyFill="1" applyBorder="1"/>
    <xf numFmtId="3" fontId="7" fillId="0" borderId="5" xfId="2" applyNumberFormat="1" applyFont="1" applyFill="1" applyBorder="1"/>
    <xf numFmtId="0" fontId="7" fillId="0" borderId="9" xfId="0" applyFont="1" applyFill="1" applyBorder="1" applyAlignment="1"/>
    <xf numFmtId="3" fontId="7" fillId="0" borderId="7" xfId="0" applyNumberFormat="1" applyFont="1" applyFill="1" applyBorder="1" applyAlignment="1"/>
    <xf numFmtId="3" fontId="7" fillId="0" borderId="5" xfId="0" applyNumberFormat="1" applyFont="1" applyFill="1" applyBorder="1" applyAlignment="1"/>
    <xf numFmtId="3" fontId="7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8" fillId="0" borderId="0" xfId="0" applyFont="1" applyFill="1" applyAlignment="1"/>
    <xf numFmtId="3" fontId="8" fillId="0" borderId="0" xfId="2" applyFont="1" applyFill="1"/>
    <xf numFmtId="0" fontId="7" fillId="0" borderId="11" xfId="0" applyFont="1" applyFill="1" applyBorder="1" applyAlignment="1"/>
    <xf numFmtId="0" fontId="7" fillId="0" borderId="10" xfId="0" applyFont="1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3" xfId="0" applyFont="1" applyFill="1" applyBorder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3" fontId="7" fillId="0" borderId="0" xfId="2" applyFont="1" applyFill="1" applyBorder="1"/>
    <xf numFmtId="3" fontId="7" fillId="0" borderId="0" xfId="1" applyNumberFormat="1" applyFont="1" applyFill="1" applyAlignment="1"/>
    <xf numFmtId="165" fontId="7" fillId="0" borderId="0" xfId="0" applyNumberFormat="1" applyFont="1" applyFill="1" applyAlignment="1"/>
    <xf numFmtId="3" fontId="7" fillId="0" borderId="8" xfId="2" applyNumberFormat="1" applyFont="1" applyFill="1" applyBorder="1"/>
    <xf numFmtId="0" fontId="7" fillId="0" borderId="14" xfId="0" applyFont="1" applyFill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3" fontId="7" fillId="0" borderId="6" xfId="2" applyNumberFormat="1" applyFont="1" applyFill="1" applyBorder="1"/>
    <xf numFmtId="3" fontId="7" fillId="0" borderId="7" xfId="2" applyFont="1" applyFill="1" applyBorder="1"/>
    <xf numFmtId="4" fontId="7" fillId="0" borderId="12" xfId="1" applyFont="1" applyFill="1" applyBorder="1" applyAlignment="1">
      <alignment horizontal="centerContinuous"/>
    </xf>
    <xf numFmtId="0" fontId="7" fillId="0" borderId="0" xfId="2" applyNumberFormat="1" applyFont="1" applyFill="1" applyBorder="1" applyAlignment="1">
      <alignment horizontal="centerContinuous"/>
    </xf>
    <xf numFmtId="3" fontId="7" fillId="0" borderId="4" xfId="2" applyFont="1" applyFill="1" applyBorder="1" applyAlignment="1">
      <alignment horizontal="centerContinuous"/>
    </xf>
    <xf numFmtId="3" fontId="7" fillId="0" borderId="13" xfId="0" applyNumberFormat="1" applyFont="1" applyFill="1" applyBorder="1" applyAlignment="1"/>
    <xf numFmtId="3" fontId="7" fillId="0" borderId="14" xfId="0" applyNumberFormat="1" applyFont="1" applyFill="1" applyBorder="1" applyAlignment="1"/>
    <xf numFmtId="3" fontId="7" fillId="0" borderId="6" xfId="0" applyNumberFormat="1" applyFont="1" applyFill="1" applyBorder="1" applyAlignment="1"/>
    <xf numFmtId="4" fontId="7" fillId="0" borderId="0" xfId="0" applyNumberFormat="1" applyFont="1" applyFill="1" applyAlignment="1"/>
  </cellXfs>
  <cellStyles count="16">
    <cellStyle name="Comma" xfId="1" builtinId="3"/>
    <cellStyle name="Comma0" xfId="2"/>
    <cellStyle name="Comma0 2" xfId="15"/>
    <cellStyle name="Currency" xfId="3" builtinId="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2"/>
    <cellStyle name="Normal 4" xfId="13"/>
    <cellStyle name="Normal 5" xfId="14"/>
    <cellStyle name="Normal_Profile" xfId="10"/>
    <cellStyle name="Total" xfId="1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3"/>
  <sheetViews>
    <sheetView tabSelected="1" zoomScaleNormal="100" workbookViewId="0"/>
  </sheetViews>
  <sheetFormatPr defaultColWidth="8.42578125" defaultRowHeight="12" x14ac:dyDescent="0.2"/>
  <cols>
    <col min="1" max="1" width="4.42578125" style="12" bestFit="1" customWidth="1"/>
    <col min="2" max="2" width="16.85546875" style="12" bestFit="1" customWidth="1"/>
    <col min="3" max="3" width="10.5703125" style="12" bestFit="1" customWidth="1"/>
    <col min="4" max="4" width="4.5703125" style="12" bestFit="1" customWidth="1"/>
    <col min="5" max="6" width="10.28515625" style="1" customWidth="1"/>
    <col min="7" max="7" width="6.42578125" style="1" bestFit="1" customWidth="1"/>
    <col min="8" max="8" width="15.140625" style="13" bestFit="1" customWidth="1"/>
    <col min="9" max="9" width="7.28515625" style="27" bestFit="1" customWidth="1"/>
    <col min="10" max="10" width="8.140625" style="27" bestFit="1" customWidth="1"/>
    <col min="11" max="11" width="9" style="27" customWidth="1"/>
    <col min="12" max="12" width="10.7109375" style="1" customWidth="1"/>
    <col min="13" max="13" width="10.7109375" style="12" customWidth="1"/>
    <col min="14" max="14" width="10.7109375" style="1" customWidth="1"/>
    <col min="15" max="15" width="1.5703125" style="12" customWidth="1"/>
    <col min="16" max="16384" width="8.42578125" style="12"/>
  </cols>
  <sheetData>
    <row r="1" spans="1:253" x14ac:dyDescent="0.2">
      <c r="A1" s="50" t="s">
        <v>0</v>
      </c>
      <c r="B1" s="50"/>
      <c r="C1" s="50"/>
      <c r="D1" s="50"/>
      <c r="E1" s="28"/>
      <c r="F1" s="28"/>
      <c r="G1" s="28"/>
      <c r="H1" s="2"/>
      <c r="I1" s="14"/>
      <c r="J1" s="14"/>
      <c r="K1" s="14"/>
      <c r="L1" s="28"/>
      <c r="M1" s="28"/>
      <c r="N1" s="28"/>
      <c r="O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</row>
    <row r="2" spans="1:253" x14ac:dyDescent="0.2">
      <c r="A2" s="50"/>
      <c r="B2" s="50"/>
      <c r="C2" s="50"/>
      <c r="D2" s="50"/>
      <c r="E2" s="28"/>
      <c r="F2" s="28"/>
      <c r="G2" s="28"/>
      <c r="H2" s="2"/>
      <c r="I2" s="14"/>
      <c r="J2" s="14"/>
      <c r="K2" s="14"/>
      <c r="L2" s="28"/>
      <c r="M2" s="28"/>
      <c r="N2" s="28"/>
      <c r="O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</row>
    <row r="3" spans="1:253" x14ac:dyDescent="0.2">
      <c r="A3" s="50" t="s">
        <v>1</v>
      </c>
      <c r="B3" s="50"/>
      <c r="C3" s="50"/>
      <c r="D3" s="50"/>
      <c r="E3" s="28"/>
      <c r="F3" s="28"/>
      <c r="G3" s="28"/>
      <c r="H3" s="2"/>
      <c r="I3" s="14"/>
      <c r="J3" s="14"/>
      <c r="K3" s="14"/>
      <c r="L3" s="28"/>
      <c r="M3" s="28"/>
      <c r="N3" s="28"/>
      <c r="O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</row>
    <row r="4" spans="1:253" x14ac:dyDescent="0.2">
      <c r="A4" s="50"/>
      <c r="B4" s="50"/>
      <c r="C4" s="50"/>
      <c r="D4" s="50"/>
      <c r="E4" s="28"/>
      <c r="F4" s="28"/>
      <c r="G4" s="28"/>
      <c r="H4" s="2"/>
      <c r="I4" s="14"/>
      <c r="J4" s="14"/>
      <c r="K4" s="14"/>
      <c r="L4" s="37"/>
      <c r="M4" s="28"/>
      <c r="N4" s="28"/>
      <c r="O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</row>
    <row r="5" spans="1:253" x14ac:dyDescent="0.2">
      <c r="A5" s="50" t="s">
        <v>2</v>
      </c>
      <c r="B5" s="50"/>
      <c r="C5" s="50"/>
      <c r="D5" s="50"/>
      <c r="E5" s="28"/>
      <c r="F5" s="28"/>
      <c r="G5" s="28"/>
      <c r="H5" s="2"/>
      <c r="I5" s="14"/>
      <c r="J5" s="14"/>
      <c r="K5" s="14"/>
      <c r="L5" s="28"/>
      <c r="M5" s="28"/>
      <c r="N5" s="28"/>
      <c r="O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</row>
    <row r="6" spans="1:253" x14ac:dyDescent="0.2">
      <c r="B6" s="52"/>
      <c r="C6" s="52"/>
      <c r="D6" s="52"/>
      <c r="E6" s="53"/>
      <c r="F6" s="53"/>
      <c r="G6" s="53"/>
      <c r="H6" s="3"/>
      <c r="I6" s="15"/>
      <c r="J6" s="15"/>
      <c r="K6" s="15"/>
      <c r="M6" s="1"/>
    </row>
    <row r="7" spans="1:253" x14ac:dyDescent="0.2">
      <c r="A7" s="54"/>
      <c r="B7" s="40"/>
      <c r="C7" s="46"/>
      <c r="D7" s="55"/>
      <c r="E7" s="76" t="s">
        <v>3</v>
      </c>
      <c r="F7" s="76"/>
      <c r="G7" s="43"/>
      <c r="H7" s="4"/>
      <c r="I7" s="16" t="s">
        <v>146</v>
      </c>
      <c r="J7" s="16"/>
      <c r="K7" s="74"/>
      <c r="L7" s="36" t="s">
        <v>4</v>
      </c>
      <c r="M7" s="43"/>
      <c r="N7" s="29"/>
    </row>
    <row r="8" spans="1:253" x14ac:dyDescent="0.2">
      <c r="A8" s="56"/>
      <c r="B8" s="57"/>
      <c r="C8" s="58"/>
      <c r="D8" s="57"/>
      <c r="E8" s="37"/>
      <c r="F8" s="37"/>
      <c r="G8" s="30"/>
      <c r="H8" s="5" t="s">
        <v>145</v>
      </c>
      <c r="I8" s="17" t="s">
        <v>5</v>
      </c>
      <c r="J8" s="17" t="s">
        <v>6</v>
      </c>
      <c r="K8" s="18"/>
      <c r="L8" s="37"/>
      <c r="M8" s="30" t="s">
        <v>7</v>
      </c>
      <c r="N8" s="30" t="s">
        <v>149</v>
      </c>
    </row>
    <row r="9" spans="1:253" x14ac:dyDescent="0.2">
      <c r="A9" s="56" t="s">
        <v>8</v>
      </c>
      <c r="B9" s="57"/>
      <c r="C9" s="58" t="s">
        <v>9</v>
      </c>
      <c r="D9" s="57" t="s">
        <v>10</v>
      </c>
      <c r="E9" s="75" t="s">
        <v>144</v>
      </c>
      <c r="F9" s="75"/>
      <c r="G9" s="30" t="s">
        <v>11</v>
      </c>
      <c r="H9" s="5" t="s">
        <v>12</v>
      </c>
      <c r="I9" s="17" t="s">
        <v>13</v>
      </c>
      <c r="J9" s="17" t="s">
        <v>14</v>
      </c>
      <c r="K9" s="18"/>
      <c r="L9" s="37" t="s">
        <v>147</v>
      </c>
      <c r="M9" s="30" t="s">
        <v>148</v>
      </c>
      <c r="N9" s="30" t="s">
        <v>15</v>
      </c>
    </row>
    <row r="10" spans="1:253" x14ac:dyDescent="0.2">
      <c r="A10" s="59" t="s">
        <v>16</v>
      </c>
      <c r="B10" s="60" t="s">
        <v>9</v>
      </c>
      <c r="C10" s="61" t="s">
        <v>17</v>
      </c>
      <c r="D10" s="60" t="s">
        <v>18</v>
      </c>
      <c r="E10" s="38" t="s">
        <v>22</v>
      </c>
      <c r="F10" s="38" t="s">
        <v>143</v>
      </c>
      <c r="G10" s="31" t="s">
        <v>19</v>
      </c>
      <c r="H10" s="6"/>
      <c r="I10" s="19" t="s">
        <v>20</v>
      </c>
      <c r="J10" s="19" t="s">
        <v>21</v>
      </c>
      <c r="K10" s="20" t="s">
        <v>22</v>
      </c>
      <c r="L10" s="38" t="s">
        <v>23</v>
      </c>
      <c r="M10" s="31" t="s">
        <v>24</v>
      </c>
      <c r="N10" s="31" t="s">
        <v>25</v>
      </c>
    </row>
    <row r="11" spans="1:253" x14ac:dyDescent="0.2">
      <c r="A11" s="62"/>
      <c r="B11" s="63"/>
      <c r="C11" s="64"/>
      <c r="D11" s="63"/>
      <c r="E11" s="65"/>
      <c r="F11" s="65"/>
      <c r="G11" s="32"/>
      <c r="H11" s="7"/>
      <c r="I11" s="21"/>
      <c r="J11" s="21"/>
      <c r="K11" s="22"/>
      <c r="L11" s="39"/>
      <c r="M11" s="44"/>
      <c r="N11" s="32"/>
    </row>
    <row r="12" spans="1:253" x14ac:dyDescent="0.2">
      <c r="A12" s="62" t="s">
        <v>26</v>
      </c>
      <c r="B12" s="63" t="s">
        <v>27</v>
      </c>
      <c r="C12" s="64" t="s">
        <v>28</v>
      </c>
      <c r="D12" s="63">
        <v>1</v>
      </c>
      <c r="E12" s="66">
        <v>221920.88840000003</v>
      </c>
      <c r="F12" s="66">
        <v>177663.11203808466</v>
      </c>
      <c r="G12" s="32">
        <v>2240</v>
      </c>
      <c r="H12" s="8">
        <v>3591336171</v>
      </c>
      <c r="I12" s="23">
        <v>19</v>
      </c>
      <c r="J12" s="21">
        <f>+K12-I12</f>
        <v>35.29</v>
      </c>
      <c r="K12" s="80">
        <v>54.29</v>
      </c>
      <c r="L12" s="77">
        <v>6307</v>
      </c>
      <c r="M12" s="48">
        <v>4886.7816665999999</v>
      </c>
      <c r="N12" s="33">
        <v>3600</v>
      </c>
      <c r="O12" s="67"/>
      <c r="R12" s="80"/>
    </row>
    <row r="13" spans="1:253" x14ac:dyDescent="0.2">
      <c r="A13" s="62" t="s">
        <v>29</v>
      </c>
      <c r="B13" s="63" t="s">
        <v>30</v>
      </c>
      <c r="C13" s="64" t="s">
        <v>31</v>
      </c>
      <c r="D13" s="63">
        <v>7</v>
      </c>
      <c r="E13" s="66">
        <v>2718782</v>
      </c>
      <c r="F13" s="66">
        <v>2162577.4502966688</v>
      </c>
      <c r="G13" s="32">
        <v>230</v>
      </c>
      <c r="H13" s="8">
        <v>62337066955</v>
      </c>
      <c r="I13" s="23">
        <v>18.899999999999999</v>
      </c>
      <c r="J13" s="21">
        <f t="shared" ref="J13:J50" si="0">+K13-I13</f>
        <v>1</v>
      </c>
      <c r="K13" s="80">
        <v>19.899999999999999</v>
      </c>
      <c r="L13" s="77">
        <v>57183</v>
      </c>
      <c r="M13" s="45">
        <v>45502</v>
      </c>
      <c r="N13" s="33">
        <v>3069.9</v>
      </c>
      <c r="O13" s="67"/>
      <c r="R13" s="80"/>
    </row>
    <row r="14" spans="1:253" x14ac:dyDescent="0.2">
      <c r="A14" s="62" t="s">
        <v>32</v>
      </c>
      <c r="B14" s="63" t="s">
        <v>33</v>
      </c>
      <c r="C14" s="64" t="s">
        <v>34</v>
      </c>
      <c r="D14" s="63">
        <v>1</v>
      </c>
      <c r="E14" s="66">
        <v>86288.368099999992</v>
      </c>
      <c r="F14" s="66">
        <v>68093.255094176478</v>
      </c>
      <c r="G14" s="32">
        <v>1288</v>
      </c>
      <c r="H14" s="8">
        <v>933032914</v>
      </c>
      <c r="I14" s="23">
        <v>43.852999999999994</v>
      </c>
      <c r="J14" s="21">
        <f t="shared" si="0"/>
        <v>17.417999999999999</v>
      </c>
      <c r="K14" s="80">
        <v>61.270999999999994</v>
      </c>
      <c r="L14" s="77">
        <v>3207</v>
      </c>
      <c r="M14" s="49">
        <v>2197.5666666000002</v>
      </c>
      <c r="N14" s="33">
        <v>3750</v>
      </c>
      <c r="O14" s="67"/>
      <c r="R14" s="80"/>
    </row>
    <row r="15" spans="1:253" x14ac:dyDescent="0.2">
      <c r="A15" s="62" t="s">
        <v>35</v>
      </c>
      <c r="B15" s="63" t="s">
        <v>36</v>
      </c>
      <c r="C15" s="64" t="s">
        <v>37</v>
      </c>
      <c r="D15" s="63">
        <v>1</v>
      </c>
      <c r="E15" s="66">
        <v>1056854.934578788</v>
      </c>
      <c r="F15" s="66">
        <v>833559.10738862806</v>
      </c>
      <c r="G15" s="32">
        <v>350</v>
      </c>
      <c r="H15" s="8">
        <v>36804412816</v>
      </c>
      <c r="I15" s="23">
        <v>22.58</v>
      </c>
      <c r="J15" s="21">
        <f t="shared" si="0"/>
        <v>6.9699999999999989</v>
      </c>
      <c r="K15" s="80">
        <v>29.549999999999997</v>
      </c>
      <c r="L15" s="77">
        <v>29476</v>
      </c>
      <c r="M15" s="49">
        <v>19254.1833333</v>
      </c>
      <c r="N15" s="33">
        <v>4320</v>
      </c>
      <c r="O15" s="67"/>
      <c r="R15" s="80"/>
    </row>
    <row r="16" spans="1:253" x14ac:dyDescent="0.2">
      <c r="A16" s="62" t="s">
        <v>38</v>
      </c>
      <c r="B16" s="63" t="s">
        <v>39</v>
      </c>
      <c r="C16" s="64" t="s">
        <v>40</v>
      </c>
      <c r="D16" s="63">
        <v>1</v>
      </c>
      <c r="E16" s="66">
        <v>469308.59541957005</v>
      </c>
      <c r="F16" s="66">
        <v>360481.05150778394</v>
      </c>
      <c r="G16" s="32">
        <v>343</v>
      </c>
      <c r="H16" s="8">
        <v>10185173177</v>
      </c>
      <c r="I16" s="23">
        <v>41.370000000000005</v>
      </c>
      <c r="J16" s="21">
        <f t="shared" si="0"/>
        <v>16.599999999999994</v>
      </c>
      <c r="K16" s="80">
        <v>57.97</v>
      </c>
      <c r="L16" s="77">
        <v>10929</v>
      </c>
      <c r="M16" s="49">
        <v>7744.2</v>
      </c>
      <c r="N16" s="33">
        <v>3420</v>
      </c>
      <c r="O16" s="67"/>
      <c r="R16" s="80"/>
    </row>
    <row r="17" spans="1:18" x14ac:dyDescent="0.2">
      <c r="A17" s="62" t="s">
        <v>41</v>
      </c>
      <c r="B17" s="63" t="s">
        <v>42</v>
      </c>
      <c r="C17" s="64" t="s">
        <v>43</v>
      </c>
      <c r="D17" s="63">
        <v>1</v>
      </c>
      <c r="E17" s="66">
        <v>516986.95166548796</v>
      </c>
      <c r="F17" s="66">
        <v>411479.90434511803</v>
      </c>
      <c r="G17" s="32">
        <v>193</v>
      </c>
      <c r="H17" s="8">
        <v>16642048983</v>
      </c>
      <c r="I17" s="23">
        <v>33.42</v>
      </c>
      <c r="J17" s="21">
        <f t="shared" si="0"/>
        <v>10.920000000000002</v>
      </c>
      <c r="K17" s="80">
        <v>44.34</v>
      </c>
      <c r="L17" s="77">
        <v>14957</v>
      </c>
      <c r="M17" s="49">
        <v>10541.733333300001</v>
      </c>
      <c r="N17" s="33">
        <v>3787.5</v>
      </c>
      <c r="O17" s="67"/>
      <c r="R17" s="80"/>
    </row>
    <row r="18" spans="1:18" x14ac:dyDescent="0.2">
      <c r="A18" s="62" t="s">
        <v>44</v>
      </c>
      <c r="B18" s="63" t="s">
        <v>45</v>
      </c>
      <c r="C18" s="64" t="s">
        <v>46</v>
      </c>
      <c r="D18" s="63">
        <v>1</v>
      </c>
      <c r="E18" s="66">
        <v>216843.82501999999</v>
      </c>
      <c r="F18" s="66">
        <v>173934.62361748316</v>
      </c>
      <c r="G18" s="32">
        <v>1863</v>
      </c>
      <c r="H18" s="8">
        <v>4154298826</v>
      </c>
      <c r="I18" s="23">
        <v>22.5</v>
      </c>
      <c r="J18" s="21">
        <f t="shared" si="0"/>
        <v>27.65</v>
      </c>
      <c r="K18" s="80">
        <v>50.15</v>
      </c>
      <c r="L18" s="77">
        <v>5286</v>
      </c>
      <c r="M18" s="49">
        <v>3784.7833332999999</v>
      </c>
      <c r="N18" s="33">
        <v>4170</v>
      </c>
      <c r="O18" s="67"/>
      <c r="R18" s="80"/>
    </row>
    <row r="19" spans="1:18" x14ac:dyDescent="0.2">
      <c r="A19" s="62" t="s">
        <v>47</v>
      </c>
      <c r="B19" s="63" t="s">
        <v>48</v>
      </c>
      <c r="C19" s="64" t="s">
        <v>49</v>
      </c>
      <c r="D19" s="63">
        <v>1</v>
      </c>
      <c r="E19" s="66">
        <v>87601.051500000001</v>
      </c>
      <c r="F19" s="66">
        <v>71272.261293332747</v>
      </c>
      <c r="G19" s="32">
        <v>1640</v>
      </c>
      <c r="H19" s="8">
        <v>1653203593</v>
      </c>
      <c r="I19" s="23">
        <v>35.5</v>
      </c>
      <c r="J19" s="21">
        <f t="shared" si="0"/>
        <v>12.939999999999998</v>
      </c>
      <c r="K19" s="80">
        <v>48.44</v>
      </c>
      <c r="L19" s="77">
        <v>1730</v>
      </c>
      <c r="M19" s="49">
        <v>1640.1833333</v>
      </c>
      <c r="N19" s="33">
        <v>4020</v>
      </c>
      <c r="O19" s="67"/>
      <c r="R19" s="80"/>
    </row>
    <row r="20" spans="1:18" x14ac:dyDescent="0.2">
      <c r="A20" s="62" t="s">
        <v>50</v>
      </c>
      <c r="B20" s="63" t="s">
        <v>51</v>
      </c>
      <c r="C20" s="64" t="s">
        <v>52</v>
      </c>
      <c r="D20" s="63">
        <v>1</v>
      </c>
      <c r="E20" s="66">
        <v>376417.98551999999</v>
      </c>
      <c r="F20" s="66">
        <v>297702.06395008462</v>
      </c>
      <c r="G20" s="32">
        <v>2322</v>
      </c>
      <c r="H20" s="8">
        <v>6725224805</v>
      </c>
      <c r="I20" s="23">
        <v>24.96</v>
      </c>
      <c r="J20" s="21">
        <f t="shared" si="0"/>
        <v>21.93</v>
      </c>
      <c r="K20" s="80">
        <v>46.89</v>
      </c>
      <c r="L20" s="77">
        <v>10296</v>
      </c>
      <c r="M20" s="49">
        <v>6774.0333332999999</v>
      </c>
      <c r="N20" s="33">
        <v>3750</v>
      </c>
      <c r="O20" s="67"/>
      <c r="R20" s="80"/>
    </row>
    <row r="21" spans="1:18" x14ac:dyDescent="0.2">
      <c r="A21" s="62" t="s">
        <v>53</v>
      </c>
      <c r="B21" s="63" t="s">
        <v>54</v>
      </c>
      <c r="C21" s="64" t="s">
        <v>55</v>
      </c>
      <c r="D21" s="63">
        <v>4</v>
      </c>
      <c r="E21" s="66">
        <v>107507.9179</v>
      </c>
      <c r="F21" s="66">
        <v>87176.567341870643</v>
      </c>
      <c r="G21" s="32">
        <v>3066</v>
      </c>
      <c r="H21" s="8">
        <v>1316174679</v>
      </c>
      <c r="I21" s="23">
        <v>24.979999999999997</v>
      </c>
      <c r="J21" s="21">
        <f t="shared" si="0"/>
        <v>20.89</v>
      </c>
      <c r="K21" s="80">
        <v>45.87</v>
      </c>
      <c r="L21" s="77">
        <v>8887</v>
      </c>
      <c r="M21" s="45">
        <v>4877</v>
      </c>
      <c r="N21" s="33">
        <v>2760</v>
      </c>
      <c r="O21" s="67"/>
      <c r="R21" s="80"/>
    </row>
    <row r="22" spans="1:18" x14ac:dyDescent="0.2">
      <c r="A22" s="62" t="s">
        <v>56</v>
      </c>
      <c r="B22" s="63" t="s">
        <v>57</v>
      </c>
      <c r="C22" s="64" t="s">
        <v>58</v>
      </c>
      <c r="D22" s="63">
        <v>1</v>
      </c>
      <c r="E22" s="66">
        <v>147292.81788000002</v>
      </c>
      <c r="F22" s="66">
        <v>118440.6787145352</v>
      </c>
      <c r="G22" s="32">
        <v>2058</v>
      </c>
      <c r="H22" s="8">
        <v>3020019869</v>
      </c>
      <c r="I22" s="23">
        <v>17</v>
      </c>
      <c r="J22" s="21">
        <f t="shared" si="0"/>
        <v>19.519999999999996</v>
      </c>
      <c r="K22" s="80">
        <v>36.519999999999996</v>
      </c>
      <c r="L22" s="77">
        <v>3525</v>
      </c>
      <c r="M22" s="48">
        <v>2559.1166665999999</v>
      </c>
      <c r="N22" s="33">
        <v>3330</v>
      </c>
      <c r="O22" s="67"/>
      <c r="R22" s="80"/>
    </row>
    <row r="23" spans="1:18" x14ac:dyDescent="0.2">
      <c r="A23" s="62" t="s">
        <v>59</v>
      </c>
      <c r="B23" s="63" t="s">
        <v>60</v>
      </c>
      <c r="C23" s="64" t="s">
        <v>61</v>
      </c>
      <c r="D23" s="63">
        <v>1</v>
      </c>
      <c r="E23" s="66">
        <v>629620.65163640608</v>
      </c>
      <c r="F23" s="66">
        <v>480287.33971815201</v>
      </c>
      <c r="G23" s="32">
        <v>1434</v>
      </c>
      <c r="H23" s="8">
        <v>17850068427</v>
      </c>
      <c r="I23" s="23">
        <v>25.189999999999998</v>
      </c>
      <c r="J23" s="21">
        <f t="shared" si="0"/>
        <v>4.3500000000000014</v>
      </c>
      <c r="K23" s="80">
        <v>29.54</v>
      </c>
      <c r="L23" s="77">
        <v>15776</v>
      </c>
      <c r="M23" s="48">
        <v>10456.1333333</v>
      </c>
      <c r="N23" s="33">
        <v>3450</v>
      </c>
      <c r="O23" s="67"/>
      <c r="R23" s="80"/>
    </row>
    <row r="24" spans="1:18" x14ac:dyDescent="0.2">
      <c r="A24" s="62" t="s">
        <v>62</v>
      </c>
      <c r="B24" s="63" t="s">
        <v>63</v>
      </c>
      <c r="C24" s="64" t="s">
        <v>64</v>
      </c>
      <c r="D24" s="63">
        <v>1</v>
      </c>
      <c r="E24" s="66">
        <v>136913.06072000004</v>
      </c>
      <c r="F24" s="66">
        <v>107345.54467802009</v>
      </c>
      <c r="G24" s="32">
        <v>1586</v>
      </c>
      <c r="H24" s="8">
        <v>2174191982</v>
      </c>
      <c r="I24" s="23">
        <v>18</v>
      </c>
      <c r="J24" s="21">
        <f t="shared" si="0"/>
        <v>27.1</v>
      </c>
      <c r="K24" s="80">
        <v>45.1</v>
      </c>
      <c r="L24" s="77">
        <v>3378</v>
      </c>
      <c r="M24" s="48">
        <v>2750.6</v>
      </c>
      <c r="N24" s="33">
        <v>3750</v>
      </c>
      <c r="O24" s="67"/>
      <c r="R24" s="80"/>
    </row>
    <row r="25" spans="1:18" x14ac:dyDescent="0.2">
      <c r="A25" s="62" t="s">
        <v>65</v>
      </c>
      <c r="B25" s="63" t="s">
        <v>66</v>
      </c>
      <c r="C25" s="64" t="s">
        <v>67</v>
      </c>
      <c r="D25" s="63">
        <v>1</v>
      </c>
      <c r="E25" s="66">
        <v>119186.63040000001</v>
      </c>
      <c r="F25" s="66">
        <v>96419.275611239558</v>
      </c>
      <c r="G25" s="32">
        <v>2231</v>
      </c>
      <c r="H25" s="8">
        <v>1484446046</v>
      </c>
      <c r="I25" s="23">
        <v>25</v>
      </c>
      <c r="J25" s="21">
        <f t="shared" si="0"/>
        <v>33.1</v>
      </c>
      <c r="K25" s="80">
        <v>58.1</v>
      </c>
      <c r="L25" s="77">
        <v>4906</v>
      </c>
      <c r="M25" s="48">
        <v>3708.9833333000001</v>
      </c>
      <c r="N25" s="33">
        <v>3570</v>
      </c>
      <c r="O25" s="67"/>
      <c r="R25" s="80"/>
    </row>
    <row r="26" spans="1:18" x14ac:dyDescent="0.2">
      <c r="A26" s="62" t="s">
        <v>68</v>
      </c>
      <c r="B26" s="63" t="s">
        <v>69</v>
      </c>
      <c r="C26" s="64" t="s">
        <v>70</v>
      </c>
      <c r="D26" s="63">
        <v>1</v>
      </c>
      <c r="E26" s="66">
        <v>112343.00260000001</v>
      </c>
      <c r="F26" s="66">
        <v>89686.457386017704</v>
      </c>
      <c r="G26" s="32">
        <v>831</v>
      </c>
      <c r="H26" s="8">
        <v>1912973302</v>
      </c>
      <c r="I26" s="23">
        <v>35</v>
      </c>
      <c r="J26" s="21">
        <f t="shared" si="0"/>
        <v>37.58</v>
      </c>
      <c r="K26" s="80">
        <v>72.58</v>
      </c>
      <c r="L26" s="77">
        <v>4475</v>
      </c>
      <c r="M26" s="48">
        <v>3198.5349999999999</v>
      </c>
      <c r="N26" s="33">
        <v>3750</v>
      </c>
      <c r="O26" s="67"/>
      <c r="R26" s="80"/>
    </row>
    <row r="27" spans="1:18" x14ac:dyDescent="0.2">
      <c r="A27" s="62" t="s">
        <v>71</v>
      </c>
      <c r="B27" s="63" t="s">
        <v>72</v>
      </c>
      <c r="C27" s="64" t="s">
        <v>73</v>
      </c>
      <c r="D27" s="63">
        <v>1</v>
      </c>
      <c r="E27" s="66">
        <v>678272.73120000004</v>
      </c>
      <c r="F27" s="66">
        <v>521617.15634288435</v>
      </c>
      <c r="G27" s="32">
        <v>442</v>
      </c>
      <c r="H27" s="8">
        <v>21781279660</v>
      </c>
      <c r="I27" s="23">
        <v>28.6</v>
      </c>
      <c r="J27" s="21">
        <f t="shared" si="0"/>
        <v>1</v>
      </c>
      <c r="K27" s="80">
        <v>29.6</v>
      </c>
      <c r="L27" s="77">
        <v>15410</v>
      </c>
      <c r="M27" s="48">
        <v>10116.119333299999</v>
      </c>
      <c r="N27" s="33">
        <v>3630</v>
      </c>
      <c r="O27" s="67"/>
      <c r="R27" s="80"/>
    </row>
    <row r="28" spans="1:18" x14ac:dyDescent="0.2">
      <c r="A28" s="62" t="s">
        <v>74</v>
      </c>
      <c r="B28" s="63" t="s">
        <v>75</v>
      </c>
      <c r="C28" s="64" t="s">
        <v>76</v>
      </c>
      <c r="D28" s="63">
        <v>1</v>
      </c>
      <c r="E28" s="66">
        <v>187820.84210000001</v>
      </c>
      <c r="F28" s="66">
        <v>151866.07574965892</v>
      </c>
      <c r="G28" s="32">
        <v>3961</v>
      </c>
      <c r="H28" s="8">
        <v>2546880097</v>
      </c>
      <c r="I28" s="23">
        <v>18</v>
      </c>
      <c r="J28" s="21">
        <f t="shared" si="0"/>
        <v>35.47</v>
      </c>
      <c r="K28" s="80">
        <v>53.47</v>
      </c>
      <c r="L28" s="77">
        <v>5593</v>
      </c>
      <c r="M28" s="48">
        <v>7293.6666666000001</v>
      </c>
      <c r="N28" s="33">
        <v>3459</v>
      </c>
      <c r="O28" s="67"/>
      <c r="R28" s="80"/>
    </row>
    <row r="29" spans="1:18" x14ac:dyDescent="0.2">
      <c r="A29" s="62" t="s">
        <v>77</v>
      </c>
      <c r="B29" s="63" t="s">
        <v>78</v>
      </c>
      <c r="C29" s="64" t="s">
        <v>79</v>
      </c>
      <c r="D29" s="63">
        <v>1</v>
      </c>
      <c r="E29" s="66">
        <v>219825.1268</v>
      </c>
      <c r="F29" s="66">
        <v>176769.52810355526</v>
      </c>
      <c r="G29" s="32">
        <v>2044</v>
      </c>
      <c r="H29" s="8">
        <v>3847965350</v>
      </c>
      <c r="I29" s="23">
        <v>25</v>
      </c>
      <c r="J29" s="21">
        <f t="shared" si="0"/>
        <v>38.67</v>
      </c>
      <c r="K29" s="80">
        <v>63.67</v>
      </c>
      <c r="L29" s="77">
        <v>7903</v>
      </c>
      <c r="M29" s="48">
        <v>4054.2166665999998</v>
      </c>
      <c r="N29" s="33">
        <v>3630</v>
      </c>
      <c r="O29" s="67"/>
      <c r="R29" s="80"/>
    </row>
    <row r="30" spans="1:18" x14ac:dyDescent="0.2">
      <c r="A30" s="62" t="s">
        <v>80</v>
      </c>
      <c r="B30" s="63" t="s">
        <v>81</v>
      </c>
      <c r="C30" s="64" t="s">
        <v>82</v>
      </c>
      <c r="D30" s="63">
        <v>1</v>
      </c>
      <c r="E30" s="66">
        <v>336499.54070000001</v>
      </c>
      <c r="F30" s="66">
        <v>269766.06885206408</v>
      </c>
      <c r="G30" s="32">
        <v>4115</v>
      </c>
      <c r="H30" s="8">
        <v>5780057817</v>
      </c>
      <c r="I30" s="23">
        <v>34</v>
      </c>
      <c r="J30" s="21">
        <f t="shared" si="0"/>
        <v>12.939999999999998</v>
      </c>
      <c r="K30" s="80">
        <v>46.94</v>
      </c>
      <c r="L30" s="77">
        <v>7006</v>
      </c>
      <c r="M30" s="48">
        <v>5283.2666665999996</v>
      </c>
      <c r="N30" s="33">
        <v>3435</v>
      </c>
      <c r="O30" s="67"/>
      <c r="R30" s="80"/>
    </row>
    <row r="31" spans="1:18" x14ac:dyDescent="0.2">
      <c r="A31" s="62" t="s">
        <v>83</v>
      </c>
      <c r="B31" s="63" t="s">
        <v>84</v>
      </c>
      <c r="C31" s="64" t="s">
        <v>85</v>
      </c>
      <c r="D31" s="63">
        <v>1</v>
      </c>
      <c r="E31" s="66">
        <v>148191.92660000001</v>
      </c>
      <c r="F31" s="66">
        <v>121439.74778373592</v>
      </c>
      <c r="G31" s="32">
        <v>1192</v>
      </c>
      <c r="H31" s="8">
        <v>1785639729</v>
      </c>
      <c r="I31" s="23">
        <v>35</v>
      </c>
      <c r="J31" s="21">
        <f t="shared" si="0"/>
        <v>21.322000000000003</v>
      </c>
      <c r="K31" s="80">
        <v>56.322000000000003</v>
      </c>
      <c r="L31" s="77">
        <v>6718</v>
      </c>
      <c r="M31" s="48">
        <v>3658.3</v>
      </c>
      <c r="N31" s="33">
        <v>2970</v>
      </c>
      <c r="O31" s="67"/>
      <c r="R31" s="80"/>
    </row>
    <row r="32" spans="1:18" x14ac:dyDescent="0.2">
      <c r="A32" s="62" t="s">
        <v>86</v>
      </c>
      <c r="B32" s="63" t="s">
        <v>87</v>
      </c>
      <c r="C32" s="64" t="s">
        <v>88</v>
      </c>
      <c r="D32" s="63">
        <v>1</v>
      </c>
      <c r="E32" s="66">
        <v>265167.31839999999</v>
      </c>
      <c r="F32" s="66">
        <v>204847.25726046387</v>
      </c>
      <c r="G32" s="32">
        <v>600</v>
      </c>
      <c r="H32" s="8">
        <v>6494200563</v>
      </c>
      <c r="I32" s="23">
        <v>40.82</v>
      </c>
      <c r="J32" s="21">
        <f t="shared" si="0"/>
        <v>2.240000000000002</v>
      </c>
      <c r="K32" s="80">
        <v>43.06</v>
      </c>
      <c r="L32" s="77">
        <v>6567</v>
      </c>
      <c r="M32" s="48">
        <v>4727.6000000000004</v>
      </c>
      <c r="N32" s="33">
        <v>3150</v>
      </c>
      <c r="O32" s="67"/>
      <c r="R32" s="80"/>
    </row>
    <row r="33" spans="1:18" x14ac:dyDescent="0.2">
      <c r="A33" s="62" t="s">
        <v>89</v>
      </c>
      <c r="B33" s="63" t="s">
        <v>90</v>
      </c>
      <c r="C33" s="64" t="s">
        <v>91</v>
      </c>
      <c r="D33" s="63">
        <v>1</v>
      </c>
      <c r="E33" s="66">
        <v>411749.48905010201</v>
      </c>
      <c r="F33" s="66">
        <v>326767.96031377063</v>
      </c>
      <c r="G33" s="32">
        <v>133</v>
      </c>
      <c r="H33" s="8">
        <v>9303736891</v>
      </c>
      <c r="I33" s="23">
        <v>28.23</v>
      </c>
      <c r="J33" s="21">
        <f t="shared" si="0"/>
        <v>9.27</v>
      </c>
      <c r="K33" s="80">
        <v>37.5</v>
      </c>
      <c r="L33" s="77">
        <v>15286</v>
      </c>
      <c r="M33" s="48">
        <v>11541.7666666</v>
      </c>
      <c r="N33" s="33">
        <v>3930</v>
      </c>
      <c r="O33" s="67"/>
      <c r="R33" s="80"/>
    </row>
    <row r="34" spans="1:18" x14ac:dyDescent="0.2">
      <c r="A34" s="62" t="s">
        <v>92</v>
      </c>
      <c r="B34" s="63" t="s">
        <v>93</v>
      </c>
      <c r="C34" s="64" t="s">
        <v>94</v>
      </c>
      <c r="D34" s="63">
        <v>1</v>
      </c>
      <c r="E34" s="66">
        <v>158903.130277038</v>
      </c>
      <c r="F34" s="66">
        <v>127646.98405374667</v>
      </c>
      <c r="G34" s="32">
        <v>17</v>
      </c>
      <c r="H34" s="8">
        <v>1538198334</v>
      </c>
      <c r="I34" s="23">
        <v>52.26</v>
      </c>
      <c r="J34" s="21">
        <f t="shared" si="0"/>
        <v>8.990000000000002</v>
      </c>
      <c r="K34" s="80">
        <v>61.25</v>
      </c>
      <c r="L34" s="77">
        <v>4653</v>
      </c>
      <c r="M34" s="48">
        <v>3113.5</v>
      </c>
      <c r="N34" s="33">
        <v>3315</v>
      </c>
      <c r="O34" s="67"/>
      <c r="R34" s="80"/>
    </row>
    <row r="35" spans="1:18" x14ac:dyDescent="0.2">
      <c r="A35" s="62" t="s">
        <v>95</v>
      </c>
      <c r="B35" s="63" t="s">
        <v>96</v>
      </c>
      <c r="C35" s="64" t="s">
        <v>97</v>
      </c>
      <c r="D35" s="63">
        <v>1</v>
      </c>
      <c r="E35" s="66">
        <v>473656.73014417803</v>
      </c>
      <c r="F35" s="66">
        <v>377302.95406870154</v>
      </c>
      <c r="G35" s="32">
        <v>107</v>
      </c>
      <c r="H35" s="8">
        <v>18908599219</v>
      </c>
      <c r="I35" s="23">
        <v>23.830000000000002</v>
      </c>
      <c r="J35" s="21">
        <f t="shared" si="0"/>
        <v>1.7600000000000016</v>
      </c>
      <c r="K35" s="80">
        <v>25.590000000000003</v>
      </c>
      <c r="L35" s="77">
        <v>10589</v>
      </c>
      <c r="M35" s="48">
        <v>7022.75</v>
      </c>
      <c r="N35" s="33">
        <v>3247.5</v>
      </c>
      <c r="O35" s="67"/>
      <c r="R35" s="80"/>
    </row>
    <row r="36" spans="1:18" x14ac:dyDescent="0.2">
      <c r="A36" s="62" t="s">
        <v>98</v>
      </c>
      <c r="B36" s="63" t="s">
        <v>99</v>
      </c>
      <c r="C36" s="64" t="s">
        <v>100</v>
      </c>
      <c r="D36" s="63">
        <v>1</v>
      </c>
      <c r="E36" s="66">
        <v>267243.87433999998</v>
      </c>
      <c r="F36" s="66">
        <v>217598.91578501236</v>
      </c>
      <c r="G36" s="32">
        <v>2908</v>
      </c>
      <c r="H36" s="8">
        <v>4797194455</v>
      </c>
      <c r="I36" s="23">
        <v>36</v>
      </c>
      <c r="J36" s="21">
        <f t="shared" si="0"/>
        <v>16.53</v>
      </c>
      <c r="K36" s="80">
        <v>52.53</v>
      </c>
      <c r="L36" s="77">
        <v>8443</v>
      </c>
      <c r="M36" s="48">
        <v>6902.5833333</v>
      </c>
      <c r="N36" s="33">
        <v>3945</v>
      </c>
      <c r="O36" s="67"/>
      <c r="R36" s="80"/>
    </row>
    <row r="37" spans="1:18" x14ac:dyDescent="0.2">
      <c r="A37" s="62" t="s">
        <v>101</v>
      </c>
      <c r="B37" s="63" t="s">
        <v>102</v>
      </c>
      <c r="C37" s="64" t="s">
        <v>103</v>
      </c>
      <c r="D37" s="63">
        <v>1</v>
      </c>
      <c r="E37" s="66">
        <v>213574.13820275402</v>
      </c>
      <c r="F37" s="66">
        <v>169180.74532876117</v>
      </c>
      <c r="G37" s="32">
        <v>220</v>
      </c>
      <c r="H37" s="8">
        <v>3083864147</v>
      </c>
      <c r="I37" s="23">
        <v>38</v>
      </c>
      <c r="J37" s="21">
        <f t="shared" si="0"/>
        <v>5.8999999999999986</v>
      </c>
      <c r="K37" s="80">
        <v>43.9</v>
      </c>
      <c r="L37" s="77">
        <v>4574</v>
      </c>
      <c r="M37" s="48">
        <v>4374.8583332999997</v>
      </c>
      <c r="N37" s="33">
        <v>4215</v>
      </c>
      <c r="O37" s="67"/>
      <c r="R37" s="80"/>
    </row>
    <row r="38" spans="1:18" x14ac:dyDescent="0.2">
      <c r="A38" s="62" t="s">
        <v>104</v>
      </c>
      <c r="B38" s="63" t="s">
        <v>105</v>
      </c>
      <c r="C38" s="64" t="s">
        <v>106</v>
      </c>
      <c r="D38" s="63">
        <v>1</v>
      </c>
      <c r="E38" s="66">
        <v>89587.656900000002</v>
      </c>
      <c r="F38" s="66">
        <v>72274.119399008268</v>
      </c>
      <c r="G38" s="32">
        <v>1850</v>
      </c>
      <c r="H38" s="8">
        <v>846478346</v>
      </c>
      <c r="I38" s="23">
        <v>25.86</v>
      </c>
      <c r="J38" s="21">
        <f t="shared" si="0"/>
        <v>31.130000000000003</v>
      </c>
      <c r="K38" s="80">
        <v>56.99</v>
      </c>
      <c r="L38" s="77">
        <v>2970</v>
      </c>
      <c r="M38" s="48">
        <v>2692.6166665999999</v>
      </c>
      <c r="N38" s="33">
        <v>3000</v>
      </c>
      <c r="O38" s="67"/>
      <c r="R38" s="80"/>
    </row>
    <row r="39" spans="1:18" x14ac:dyDescent="0.2">
      <c r="A39" s="62" t="s">
        <v>107</v>
      </c>
      <c r="B39" s="63" t="s">
        <v>108</v>
      </c>
      <c r="C39" s="64" t="s">
        <v>109</v>
      </c>
      <c r="D39" s="63">
        <v>1</v>
      </c>
      <c r="E39" s="66">
        <v>131108.21710000001</v>
      </c>
      <c r="F39" s="66">
        <v>104978.22422766422</v>
      </c>
      <c r="G39" s="32">
        <v>1114</v>
      </c>
      <c r="H39" s="8">
        <v>2211282046</v>
      </c>
      <c r="I39" s="23">
        <v>31.49</v>
      </c>
      <c r="J39" s="21">
        <f t="shared" si="0"/>
        <v>17.59</v>
      </c>
      <c r="K39" s="80">
        <v>49.08</v>
      </c>
      <c r="L39" s="77">
        <v>3369</v>
      </c>
      <c r="M39" s="48">
        <v>2373.85</v>
      </c>
      <c r="N39" s="33">
        <v>3420</v>
      </c>
      <c r="O39" s="67"/>
      <c r="R39" s="80"/>
    </row>
    <row r="40" spans="1:18" x14ac:dyDescent="0.2">
      <c r="A40" s="62" t="s">
        <v>110</v>
      </c>
      <c r="B40" s="63" t="s">
        <v>111</v>
      </c>
      <c r="C40" s="64" t="s">
        <v>112</v>
      </c>
      <c r="D40" s="63">
        <v>1</v>
      </c>
      <c r="E40" s="66">
        <v>365286.51770000003</v>
      </c>
      <c r="F40" s="66">
        <v>286859.62843419047</v>
      </c>
      <c r="G40" s="32">
        <v>1033</v>
      </c>
      <c r="H40" s="8">
        <v>5555719801</v>
      </c>
      <c r="I40" s="23">
        <v>27</v>
      </c>
      <c r="J40" s="21">
        <f t="shared" si="0"/>
        <v>19.299999999999997</v>
      </c>
      <c r="K40" s="80">
        <v>46.3</v>
      </c>
      <c r="L40" s="77">
        <v>7737</v>
      </c>
      <c r="M40" s="48">
        <v>6055.5833333</v>
      </c>
      <c r="N40" s="33">
        <v>3030</v>
      </c>
      <c r="O40" s="67"/>
      <c r="R40" s="80"/>
    </row>
    <row r="41" spans="1:18" x14ac:dyDescent="0.2">
      <c r="A41" s="62" t="s">
        <v>113</v>
      </c>
      <c r="B41" s="63" t="s">
        <v>114</v>
      </c>
      <c r="C41" s="64" t="s">
        <v>115</v>
      </c>
      <c r="D41" s="63">
        <v>1</v>
      </c>
      <c r="E41" s="66">
        <v>105948.12490000001</v>
      </c>
      <c r="F41" s="66">
        <v>86896.871940539524</v>
      </c>
      <c r="G41" s="32">
        <v>2834</v>
      </c>
      <c r="H41" s="8">
        <v>1567752501</v>
      </c>
      <c r="I41" s="23">
        <v>22</v>
      </c>
      <c r="J41" s="21">
        <f t="shared" si="0"/>
        <v>40.520000000000003</v>
      </c>
      <c r="K41" s="80">
        <v>62.52</v>
      </c>
      <c r="L41" s="77">
        <v>2200</v>
      </c>
      <c r="M41" s="48">
        <v>1613.925</v>
      </c>
      <c r="N41" s="33">
        <v>4350</v>
      </c>
      <c r="O41" s="67"/>
      <c r="R41" s="80"/>
    </row>
    <row r="42" spans="1:18" x14ac:dyDescent="0.2">
      <c r="A42" s="62" t="s">
        <v>116</v>
      </c>
      <c r="B42" s="63" t="s">
        <v>117</v>
      </c>
      <c r="C42" s="64" t="s">
        <v>118</v>
      </c>
      <c r="D42" s="63">
        <v>1</v>
      </c>
      <c r="E42" s="66">
        <v>98910.027799999996</v>
      </c>
      <c r="F42" s="66">
        <v>79884.546088623232</v>
      </c>
      <c r="G42" s="32">
        <v>1625</v>
      </c>
      <c r="H42" s="8">
        <v>1565037034</v>
      </c>
      <c r="I42" s="23">
        <v>27.5</v>
      </c>
      <c r="J42" s="21">
        <f t="shared" si="0"/>
        <v>15.399999999999999</v>
      </c>
      <c r="K42" s="80">
        <v>42.9</v>
      </c>
      <c r="L42" s="77">
        <v>2211</v>
      </c>
      <c r="M42" s="48">
        <v>1643.3833333</v>
      </c>
      <c r="N42" s="33">
        <v>3210</v>
      </c>
      <c r="O42" s="67"/>
      <c r="R42" s="80"/>
    </row>
    <row r="43" spans="1:18" x14ac:dyDescent="0.2">
      <c r="A43" s="62" t="s">
        <v>119</v>
      </c>
      <c r="B43" s="63" t="s">
        <v>120</v>
      </c>
      <c r="C43" s="64" t="s">
        <v>121</v>
      </c>
      <c r="D43" s="63">
        <v>1</v>
      </c>
      <c r="E43" s="66">
        <v>58031.3001</v>
      </c>
      <c r="F43" s="66">
        <v>47022.80587592446</v>
      </c>
      <c r="G43" s="32">
        <v>1466</v>
      </c>
      <c r="H43" s="8">
        <v>575610119</v>
      </c>
      <c r="I43" s="23">
        <v>29.965</v>
      </c>
      <c r="J43" s="21">
        <f t="shared" si="0"/>
        <v>48.250999999999991</v>
      </c>
      <c r="K43" s="80">
        <v>78.215999999999994</v>
      </c>
      <c r="L43" s="77">
        <v>1799</v>
      </c>
      <c r="M43" s="48">
        <v>1553.7333332999999</v>
      </c>
      <c r="N43" s="33">
        <v>2850</v>
      </c>
      <c r="O43" s="67"/>
      <c r="R43" s="80"/>
    </row>
    <row r="44" spans="1:18" x14ac:dyDescent="0.2">
      <c r="A44" s="62" t="s">
        <v>122</v>
      </c>
      <c r="B44" s="63" t="s">
        <v>123</v>
      </c>
      <c r="C44" s="64" t="s">
        <v>124</v>
      </c>
      <c r="D44" s="63">
        <v>1</v>
      </c>
      <c r="E44" s="66">
        <v>272948.20147295401</v>
      </c>
      <c r="F44" s="66">
        <v>219253.9720308031</v>
      </c>
      <c r="G44" s="32">
        <v>79</v>
      </c>
      <c r="H44" s="8">
        <v>3336752258</v>
      </c>
      <c r="I44" s="23">
        <v>47.78</v>
      </c>
      <c r="J44" s="21">
        <f t="shared" si="0"/>
        <v>8.1200000000000045</v>
      </c>
      <c r="K44" s="80">
        <v>55.900000000000006</v>
      </c>
      <c r="L44" s="77">
        <v>4329</v>
      </c>
      <c r="M44" s="48">
        <v>3895.6266666000001</v>
      </c>
      <c r="N44" s="33">
        <v>4132.5</v>
      </c>
      <c r="O44" s="67"/>
      <c r="R44" s="80"/>
    </row>
    <row r="45" spans="1:18" x14ac:dyDescent="0.2">
      <c r="A45" s="62" t="s">
        <v>125</v>
      </c>
      <c r="B45" s="63" t="s">
        <v>126</v>
      </c>
      <c r="C45" s="64" t="s">
        <v>127</v>
      </c>
      <c r="D45" s="63">
        <v>1</v>
      </c>
      <c r="E45" s="66">
        <v>51861.050399999993</v>
      </c>
      <c r="F45" s="66">
        <v>42305.792617490595</v>
      </c>
      <c r="G45" s="32">
        <v>1656</v>
      </c>
      <c r="H45" s="8">
        <v>496746523</v>
      </c>
      <c r="I45" s="23">
        <v>38</v>
      </c>
      <c r="J45" s="21">
        <f t="shared" si="0"/>
        <v>35.355999999999995</v>
      </c>
      <c r="K45" s="80">
        <v>73.355999999999995</v>
      </c>
      <c r="L45" s="77">
        <v>1834</v>
      </c>
      <c r="M45" s="48">
        <v>1365.19</v>
      </c>
      <c r="N45" s="33">
        <v>2910</v>
      </c>
      <c r="O45" s="67"/>
      <c r="R45" s="80"/>
    </row>
    <row r="46" spans="1:18" x14ac:dyDescent="0.2">
      <c r="A46" s="62" t="s">
        <v>128</v>
      </c>
      <c r="B46" s="63" t="s">
        <v>129</v>
      </c>
      <c r="C46" s="64" t="s">
        <v>130</v>
      </c>
      <c r="D46" s="63">
        <v>1</v>
      </c>
      <c r="E46" s="66">
        <v>455666.04479999997</v>
      </c>
      <c r="F46" s="66">
        <v>361549.98121616436</v>
      </c>
      <c r="G46" s="32">
        <v>2054</v>
      </c>
      <c r="H46" s="8">
        <v>6447133678</v>
      </c>
      <c r="I46" s="23">
        <v>16</v>
      </c>
      <c r="J46" s="21">
        <f t="shared" si="0"/>
        <v>24.39</v>
      </c>
      <c r="K46" s="80">
        <v>40.39</v>
      </c>
      <c r="L46" s="77">
        <v>10545</v>
      </c>
      <c r="M46" s="48">
        <v>8618.7166665999994</v>
      </c>
      <c r="N46" s="33">
        <v>3330</v>
      </c>
      <c r="O46" s="67"/>
      <c r="R46" s="80"/>
    </row>
    <row r="47" spans="1:18" x14ac:dyDescent="0.2">
      <c r="A47" s="62" t="s">
        <v>131</v>
      </c>
      <c r="B47" s="63" t="s">
        <v>132</v>
      </c>
      <c r="C47" s="64" t="s">
        <v>133</v>
      </c>
      <c r="D47" s="63">
        <v>1</v>
      </c>
      <c r="E47" s="66">
        <v>70612.857999999993</v>
      </c>
      <c r="F47" s="66">
        <v>58457.846949842242</v>
      </c>
      <c r="G47" s="32">
        <v>1566</v>
      </c>
      <c r="H47" s="8">
        <v>812622513</v>
      </c>
      <c r="I47" s="23">
        <v>25</v>
      </c>
      <c r="J47" s="21">
        <f t="shared" si="0"/>
        <v>35.01</v>
      </c>
      <c r="K47" s="80">
        <v>60.01</v>
      </c>
      <c r="L47" s="77">
        <v>1667</v>
      </c>
      <c r="M47" s="48">
        <v>1021.95</v>
      </c>
      <c r="N47" s="33">
        <v>4050</v>
      </c>
      <c r="O47" s="67"/>
      <c r="R47" s="80"/>
    </row>
    <row r="48" spans="1:18" x14ac:dyDescent="0.2">
      <c r="A48" s="62" t="s">
        <v>134</v>
      </c>
      <c r="B48" s="63" t="s">
        <v>135</v>
      </c>
      <c r="C48" s="64" t="s">
        <v>136</v>
      </c>
      <c r="D48" s="63">
        <v>1</v>
      </c>
      <c r="E48" s="66">
        <v>328211.18479463999</v>
      </c>
      <c r="F48" s="66">
        <v>264353.9663000151</v>
      </c>
      <c r="G48" s="32">
        <v>55</v>
      </c>
      <c r="H48" s="8">
        <v>7651085389</v>
      </c>
      <c r="I48" s="23">
        <v>28.14</v>
      </c>
      <c r="J48" s="21">
        <f t="shared" si="0"/>
        <v>4.43</v>
      </c>
      <c r="K48" s="80">
        <v>32.57</v>
      </c>
      <c r="L48" s="77">
        <v>11577</v>
      </c>
      <c r="M48" s="48">
        <v>7270.4</v>
      </c>
      <c r="N48" s="33">
        <v>3630</v>
      </c>
      <c r="O48" s="67"/>
      <c r="R48" s="80"/>
    </row>
    <row r="49" spans="1:18" x14ac:dyDescent="0.2">
      <c r="A49" s="62" t="s">
        <v>137</v>
      </c>
      <c r="B49" s="63" t="s">
        <v>138</v>
      </c>
      <c r="C49" s="64" t="s">
        <v>139</v>
      </c>
      <c r="D49" s="63">
        <v>1</v>
      </c>
      <c r="E49" s="66">
        <v>393551.28200000001</v>
      </c>
      <c r="F49" s="66">
        <v>294650.65535256884</v>
      </c>
      <c r="G49" s="32">
        <v>624</v>
      </c>
      <c r="H49" s="8">
        <v>7905101945</v>
      </c>
      <c r="I49" s="23">
        <v>47.839999999999996</v>
      </c>
      <c r="J49" s="21">
        <f t="shared" si="0"/>
        <v>9.7700000000000031</v>
      </c>
      <c r="K49" s="80">
        <v>57.61</v>
      </c>
      <c r="L49" s="77">
        <v>10904</v>
      </c>
      <c r="M49" s="48">
        <v>7342.55</v>
      </c>
      <c r="N49" s="33">
        <v>3360</v>
      </c>
      <c r="O49" s="67"/>
      <c r="R49" s="80"/>
    </row>
    <row r="50" spans="1:18" x14ac:dyDescent="0.2">
      <c r="A50" s="62" t="s">
        <v>140</v>
      </c>
      <c r="B50" s="63" t="s">
        <v>141</v>
      </c>
      <c r="C50" s="64" t="s">
        <v>142</v>
      </c>
      <c r="D50" s="63">
        <v>1</v>
      </c>
      <c r="E50" s="66">
        <v>95632.3894</v>
      </c>
      <c r="F50" s="66">
        <v>77013.063800113407</v>
      </c>
      <c r="G50" s="32">
        <v>2363</v>
      </c>
      <c r="H50" s="9">
        <v>1384940771</v>
      </c>
      <c r="I50" s="23">
        <v>22.081</v>
      </c>
      <c r="J50" s="21">
        <f t="shared" si="0"/>
        <v>18.462999999999997</v>
      </c>
      <c r="K50" s="80">
        <v>40.543999999999997</v>
      </c>
      <c r="L50" s="78">
        <v>1900</v>
      </c>
      <c r="M50" s="47">
        <v>1448.4</v>
      </c>
      <c r="N50" s="33">
        <v>4260</v>
      </c>
      <c r="O50" s="67"/>
      <c r="R50" s="80"/>
    </row>
    <row r="51" spans="1:18" x14ac:dyDescent="0.2">
      <c r="A51" s="62"/>
      <c r="B51" s="63"/>
      <c r="C51" s="64"/>
      <c r="D51" s="54"/>
      <c r="E51" s="68"/>
      <c r="F51" s="68"/>
      <c r="G51" s="44"/>
      <c r="H51" s="10"/>
      <c r="I51" s="24"/>
      <c r="J51" s="24"/>
      <c r="K51" s="25"/>
      <c r="L51" s="40"/>
      <c r="M51" s="46"/>
      <c r="N51" s="34"/>
      <c r="O51" s="67"/>
    </row>
    <row r="52" spans="1:18" x14ac:dyDescent="0.2">
      <c r="A52" s="69"/>
      <c r="B52" s="70"/>
      <c r="C52" s="71"/>
      <c r="D52" s="70">
        <f>SUM(D12:D50)</f>
        <v>48</v>
      </c>
      <c r="E52" s="72">
        <v>12882128.384521917</v>
      </c>
      <c r="F52" s="72">
        <v>10196423.560856501</v>
      </c>
      <c r="G52" s="73">
        <f>SUM(G12:G50)</f>
        <v>55733</v>
      </c>
      <c r="H52" s="11">
        <v>291007551731</v>
      </c>
      <c r="I52" s="26">
        <f>AVERAGE(I12:I50)</f>
        <v>29.632025641025646</v>
      </c>
      <c r="J52" s="26">
        <f>AVERAGE(J12:J50)</f>
        <v>19.361025641025634</v>
      </c>
      <c r="K52" s="26">
        <f>AVERAGE(K12:K50)</f>
        <v>48.993051282051283</v>
      </c>
      <c r="L52" s="79">
        <f>SUM(L12:L50)</f>
        <v>336102</v>
      </c>
      <c r="M52" s="47">
        <f>SUM(M12:M29,M30:M50)</f>
        <v>244860.38599889999</v>
      </c>
      <c r="N52" s="35">
        <f>AVERAGE(N12:N50)</f>
        <v>3562.9846153846152</v>
      </c>
      <c r="O52" s="67"/>
    </row>
    <row r="53" spans="1:18" x14ac:dyDescent="0.2">
      <c r="E53" s="12"/>
      <c r="F53" s="12"/>
      <c r="G53" s="12"/>
      <c r="H53" s="12"/>
      <c r="I53" s="12"/>
      <c r="J53" s="12"/>
      <c r="K53" s="12"/>
      <c r="L53" s="41"/>
    </row>
    <row r="54" spans="1:18" x14ac:dyDescent="0.2">
      <c r="L54" s="42"/>
      <c r="M54" s="1"/>
    </row>
    <row r="55" spans="1:18" x14ac:dyDescent="0.2">
      <c r="M55" s="1"/>
    </row>
    <row r="56" spans="1:18" x14ac:dyDescent="0.2">
      <c r="M56" s="1"/>
    </row>
    <row r="57" spans="1:18" x14ac:dyDescent="0.2">
      <c r="L57" s="12"/>
      <c r="M57" s="1"/>
    </row>
    <row r="58" spans="1:18" x14ac:dyDescent="0.2">
      <c r="L58" s="12"/>
    </row>
    <row r="59" spans="1:18" x14ac:dyDescent="0.2">
      <c r="L59" s="12"/>
    </row>
    <row r="60" spans="1:18" x14ac:dyDescent="0.2">
      <c r="L60" s="12"/>
    </row>
    <row r="61" spans="1:18" x14ac:dyDescent="0.2">
      <c r="L61" s="12"/>
    </row>
    <row r="62" spans="1:18" x14ac:dyDescent="0.2">
      <c r="L62" s="12"/>
    </row>
    <row r="63" spans="1:18" x14ac:dyDescent="0.2">
      <c r="L63" s="12"/>
    </row>
  </sheetData>
  <phoneticPr fontId="4" type="noConversion"/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cp:lastPrinted>2015-11-12T17:54:17Z</cp:lastPrinted>
  <dcterms:created xsi:type="dcterms:W3CDTF">2007-03-29T19:26:22Z</dcterms:created>
  <dcterms:modified xsi:type="dcterms:W3CDTF">2015-11-12T17:54:25Z</dcterms:modified>
</cp:coreProperties>
</file>